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1" yWindow="510" windowWidth="1212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<sst xmlns="http://schemas.openxmlformats.org/spreadsheetml/2006/main" count="83" uniqueCount="80">
  <si>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FEE</t>
  </si>
  <si>
    <t># ITEMS</t>
  </si>
  <si>
    <t>TOTAL</t>
  </si>
  <si>
    <t>2.  Residential Heating System                                                  (includes duct &amp; pipe)</t>
  </si>
  <si>
    <t>3. Gas/Oil Burning Equipment                    New and/or Conversion Units</t>
  </si>
  <si>
    <t>4. Residential Boiler</t>
  </si>
  <si>
    <t>5. Water Heater</t>
  </si>
  <si>
    <t>6. Flue/Vent Damper</t>
  </si>
  <si>
    <t>8. Chimney, Factory built installed separately</t>
  </si>
  <si>
    <t>9. Solar: set of 3 panels (includes piping)</t>
  </si>
  <si>
    <t>10. Gas Piping: each opening - new installation</t>
  </si>
  <si>
    <t>11. Air conditioning (includes split system)</t>
  </si>
  <si>
    <t>12. Heat Pumps: Complete Residential</t>
  </si>
  <si>
    <t>13. Bath &amp; Kitchen exhaust</t>
  </si>
  <si>
    <t>1. Application Fee (non-refundable)</t>
  </si>
  <si>
    <t xml:space="preserve">7. Solid Fuel Equip. (includes Chimney)  Gas Burning Fireplace       </t>
  </si>
  <si>
    <t>TOTAL FEES</t>
  </si>
  <si>
    <t>III. FEE CHART</t>
  </si>
  <si>
    <t>IV. TYPE OF JOB</t>
  </si>
  <si>
    <t xml:space="preserve">     6. Mobile Home Setup</t>
  </si>
  <si>
    <t xml:space="preserve">     7. Modular Home Setup</t>
  </si>
  <si>
    <t xml:space="preserve">     5. Special Inspection</t>
  </si>
  <si>
    <t>Single Family       1. New         2. Remodel</t>
  </si>
  <si>
    <t>Other                    3. New        4. Remodel</t>
  </si>
  <si>
    <t>License Number</t>
  </si>
  <si>
    <t>Expiration Date</t>
  </si>
  <si>
    <t>Address (Street No. and Name)</t>
  </si>
  <si>
    <t>City</t>
  </si>
  <si>
    <t>State</t>
  </si>
  <si>
    <t>Zip Code</t>
  </si>
  <si>
    <t>Telephone Number</t>
  </si>
  <si>
    <t>Federal Employer ID Number (or reason for exemption)</t>
  </si>
  <si>
    <t>Worker's Compensation Insurance Carrier (or reason for exemption)</t>
  </si>
  <si>
    <t>MESC Employer Number (or reason for exemption)</t>
  </si>
  <si>
    <t xml:space="preserve">            Contractor           Homeowner Name (Check Appropriate Box) </t>
  </si>
  <si>
    <t>II. CONTRACTOR/HOMEOWNER INFORMATION</t>
  </si>
  <si>
    <t>Name of Owner/Agent</t>
  </si>
  <si>
    <t>Street Address &amp; Job Location (Street No. and Name</t>
  </si>
  <si>
    <t>Has a building permit been obtained for this project?</t>
  </si>
  <si>
    <t xml:space="preserve">        NO </t>
  </si>
  <si>
    <t xml:space="preserve">          NOT REQUIRED</t>
  </si>
  <si>
    <t xml:space="preserve">              YES</t>
  </si>
  <si>
    <t>City/Village</t>
  </si>
  <si>
    <t>Township</t>
  </si>
  <si>
    <t>County</t>
  </si>
  <si>
    <t>MECHANICAL PERMIT</t>
  </si>
  <si>
    <t>DUNDEE TOWNSHIP</t>
  </si>
  <si>
    <t>179 Main Street</t>
  </si>
  <si>
    <t>Dundee, Michigan 48131</t>
  </si>
  <si>
    <t>For Inspection Call:    (734) 529-2650</t>
  </si>
  <si>
    <t>PH:    (734) 529-2650     -     FX:    (734) 529-5909</t>
  </si>
  <si>
    <t>I. JOB LOCATION</t>
  </si>
  <si>
    <t>Parcel Tax ID #</t>
  </si>
  <si>
    <t>Date of Application</t>
  </si>
  <si>
    <t xml:space="preserve">State Owned  </t>
  </si>
  <si>
    <t xml:space="preserve"> Yes       No</t>
  </si>
  <si>
    <r>
      <t xml:space="preserve">Make Checks Payable To   </t>
    </r>
    <r>
      <rPr>
        <b/>
        <i/>
        <u val="single"/>
        <sz val="10"/>
        <rFont val="Arial"/>
        <family val="2"/>
      </rPr>
      <t>"DUNDEE TOWNSHIP"</t>
    </r>
  </si>
  <si>
    <t>John Douglass 734-320-0128</t>
  </si>
  <si>
    <t>14. Humidifiers</t>
  </si>
  <si>
    <t>15. Piping - minimum $25.00</t>
  </si>
  <si>
    <t>16. Duct-minimum $25.00</t>
  </si>
  <si>
    <t>17. Heat Pumps: Commercial (pipe not included)</t>
  </si>
  <si>
    <t>18. Air Handlers/ Heat Wheels (under 10,000 CFM)</t>
  </si>
  <si>
    <t xml:space="preserve">      Over 10,000 CFM</t>
  </si>
  <si>
    <t>19. Commercial Hoods</t>
  </si>
  <si>
    <t>20. Heat Recovery Units</t>
  </si>
  <si>
    <t>21. Unit Ventilators</t>
  </si>
  <si>
    <t>22. Unit Heaters (Terminal Units)</t>
  </si>
  <si>
    <t>23. Fire Suppression Protection - minimum $20.00</t>
  </si>
  <si>
    <t>24. Evaporator Coils</t>
  </si>
  <si>
    <t>25. Refrigeration (Split System)</t>
  </si>
  <si>
    <t>26. Chiller</t>
  </si>
  <si>
    <t>27. Cooling Towers</t>
  </si>
  <si>
    <t>28. Compressor</t>
  </si>
  <si>
    <t>29. Natural or LP Gas Service</t>
  </si>
  <si>
    <t>A. Specialty/Safefty Insp. (includes cert. fee)</t>
  </si>
  <si>
    <t>B. Additional Inspection</t>
  </si>
  <si>
    <t>C. Final Inspection</t>
  </si>
  <si>
    <t>D. Certification Fee</t>
  </si>
  <si>
    <t>Revised 1-1-12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</si>
</sst>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2" fontId="5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/>
    </xf>
    <xf numFmtId="0" fontId="3" fillId="0" borderId="3" xfId="0" applyFont="1" applyFill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2" fontId="3" fillId="0" borderId="3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wrapText="1"/>
    </xf>
    <xf numFmtId="164" fontId="0" fillId="0" borderId="1" xfId="0" applyNumberForma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 horizontal="right" wrapText="1"/>
    </xf>
    <xf numFmtId="14" fontId="0" fillId="0" borderId="6" xfId="0" applyNumberFormat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26</xdr:row>
      <xdr:rowOff>57150</xdr:rowOff>
    </xdr:from>
    <xdr:to>
      <xdr:col>5</xdr:col>
      <xdr:colOff>771525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 flipV="1">
          <a:off x="4324350" y="44386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1219200</xdr:colOff>
      <xdr:row>26</xdr:row>
      <xdr:rowOff>57150</xdr:rowOff>
    </xdr:from>
    <xdr:to>
      <xdr:col>5</xdr:col>
      <xdr:colOff>1304925</xdr:colOff>
      <xdr:row>26</xdr:row>
      <xdr:rowOff>142875</xdr:rowOff>
    </xdr:to>
    <xdr:sp>
      <xdr:nvSpPr>
        <xdr:cNvPr id="2" name="AutoShape 2"/>
        <xdr:cNvSpPr>
          <a:spLocks/>
        </xdr:cNvSpPr>
      </xdr:nvSpPr>
      <xdr:spPr>
        <a:xfrm flipV="1">
          <a:off x="4857750" y="44386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27</xdr:row>
      <xdr:rowOff>57150</xdr:rowOff>
    </xdr:from>
    <xdr:to>
      <xdr:col>5</xdr:col>
      <xdr:colOff>771525</xdr:colOff>
      <xdr:row>27</xdr:row>
      <xdr:rowOff>142875</xdr:rowOff>
    </xdr:to>
    <xdr:sp>
      <xdr:nvSpPr>
        <xdr:cNvPr id="3" name="AutoShape 3"/>
        <xdr:cNvSpPr>
          <a:spLocks/>
        </xdr:cNvSpPr>
      </xdr:nvSpPr>
      <xdr:spPr>
        <a:xfrm flipV="1">
          <a:off x="4324350" y="46005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1219200</xdr:colOff>
      <xdr:row>27</xdr:row>
      <xdr:rowOff>57150</xdr:rowOff>
    </xdr:from>
    <xdr:to>
      <xdr:col>5</xdr:col>
      <xdr:colOff>1304925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 flipV="1">
          <a:off x="4857750" y="46005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47625</xdr:rowOff>
    </xdr:from>
    <xdr:to>
      <xdr:col>7</xdr:col>
      <xdr:colOff>123825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 flipV="1">
          <a:off x="5772150" y="44291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47625</xdr:rowOff>
    </xdr:from>
    <xdr:to>
      <xdr:col>7</xdr:col>
      <xdr:colOff>123825</xdr:colOff>
      <xdr:row>27</xdr:row>
      <xdr:rowOff>133350</xdr:rowOff>
    </xdr:to>
    <xdr:sp>
      <xdr:nvSpPr>
        <xdr:cNvPr id="6" name="AutoShape 6"/>
        <xdr:cNvSpPr>
          <a:spLocks/>
        </xdr:cNvSpPr>
      </xdr:nvSpPr>
      <xdr:spPr>
        <a:xfrm flipV="1">
          <a:off x="5772150" y="45910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28</xdr:row>
      <xdr:rowOff>47625</xdr:rowOff>
    </xdr:from>
    <xdr:to>
      <xdr:col>7</xdr:col>
      <xdr:colOff>123825</xdr:colOff>
      <xdr:row>28</xdr:row>
      <xdr:rowOff>133350</xdr:rowOff>
    </xdr:to>
    <xdr:sp>
      <xdr:nvSpPr>
        <xdr:cNvPr id="7" name="AutoShape 7"/>
        <xdr:cNvSpPr>
          <a:spLocks/>
        </xdr:cNvSpPr>
      </xdr:nvSpPr>
      <xdr:spPr>
        <a:xfrm flipV="1">
          <a:off x="5772150" y="47529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16</xdr:row>
      <xdr:rowOff>47625</xdr:rowOff>
    </xdr:from>
    <xdr:to>
      <xdr:col>0</xdr:col>
      <xdr:colOff>200025</xdr:colOff>
      <xdr:row>16</xdr:row>
      <xdr:rowOff>133350</xdr:rowOff>
    </xdr:to>
    <xdr:sp>
      <xdr:nvSpPr>
        <xdr:cNvPr id="8" name="AutoShape 8"/>
        <xdr:cNvSpPr>
          <a:spLocks/>
        </xdr:cNvSpPr>
      </xdr:nvSpPr>
      <xdr:spPr>
        <a:xfrm flipV="1">
          <a:off x="114300" y="28098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16</xdr:row>
      <xdr:rowOff>38100</xdr:rowOff>
    </xdr:from>
    <xdr:to>
      <xdr:col>0</xdr:col>
      <xdr:colOff>1085850</xdr:colOff>
      <xdr:row>16</xdr:row>
      <xdr:rowOff>123825</xdr:rowOff>
    </xdr:to>
    <xdr:sp>
      <xdr:nvSpPr>
        <xdr:cNvPr id="9" name="AutoShape 9"/>
        <xdr:cNvSpPr>
          <a:spLocks/>
        </xdr:cNvSpPr>
      </xdr:nvSpPr>
      <xdr:spPr>
        <a:xfrm flipV="1">
          <a:off x="1000125" y="28003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11</xdr:row>
      <xdr:rowOff>47625</xdr:rowOff>
    </xdr:from>
    <xdr:to>
      <xdr:col>3</xdr:col>
      <xdr:colOff>342900</xdr:colOff>
      <xdr:row>11</xdr:row>
      <xdr:rowOff>133350</xdr:rowOff>
    </xdr:to>
    <xdr:sp>
      <xdr:nvSpPr>
        <xdr:cNvPr id="10" name="AutoShape 11"/>
        <xdr:cNvSpPr>
          <a:spLocks/>
        </xdr:cNvSpPr>
      </xdr:nvSpPr>
      <xdr:spPr>
        <a:xfrm flipV="1">
          <a:off x="2943225" y="20002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11</xdr:row>
      <xdr:rowOff>38100</xdr:rowOff>
    </xdr:from>
    <xdr:to>
      <xdr:col>5</xdr:col>
      <xdr:colOff>628650</xdr:colOff>
      <xdr:row>11</xdr:row>
      <xdr:rowOff>123825</xdr:rowOff>
    </xdr:to>
    <xdr:sp>
      <xdr:nvSpPr>
        <xdr:cNvPr id="11" name="AutoShape 12"/>
        <xdr:cNvSpPr>
          <a:spLocks/>
        </xdr:cNvSpPr>
      </xdr:nvSpPr>
      <xdr:spPr>
        <a:xfrm flipV="1">
          <a:off x="4181475" y="19907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47625</xdr:rowOff>
    </xdr:from>
    <xdr:to>
      <xdr:col>6</xdr:col>
      <xdr:colOff>200025</xdr:colOff>
      <xdr:row>11</xdr:row>
      <xdr:rowOff>133350</xdr:rowOff>
    </xdr:to>
    <xdr:sp>
      <xdr:nvSpPr>
        <xdr:cNvPr id="12" name="AutoShape 13"/>
        <xdr:cNvSpPr>
          <a:spLocks/>
        </xdr:cNvSpPr>
      </xdr:nvSpPr>
      <xdr:spPr>
        <a:xfrm flipV="1">
          <a:off x="5410200" y="20002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8</xdr:row>
      <xdr:rowOff>47625</xdr:rowOff>
    </xdr:from>
    <xdr:to>
      <xdr:col>7</xdr:col>
      <xdr:colOff>514350</xdr:colOff>
      <xdr:row>8</xdr:row>
      <xdr:rowOff>133350</xdr:rowOff>
    </xdr:to>
    <xdr:sp>
      <xdr:nvSpPr>
        <xdr:cNvPr id="13" name="AutoShape 14"/>
        <xdr:cNvSpPr>
          <a:spLocks/>
        </xdr:cNvSpPr>
      </xdr:nvSpPr>
      <xdr:spPr>
        <a:xfrm flipV="1">
          <a:off x="6162675" y="15144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47625</xdr:rowOff>
    </xdr:from>
    <xdr:to>
      <xdr:col>8</xdr:col>
      <xdr:colOff>447675</xdr:colOff>
      <xdr:row>8</xdr:row>
      <xdr:rowOff>133350</xdr:rowOff>
    </xdr:to>
    <xdr:sp>
      <xdr:nvSpPr>
        <xdr:cNvPr id="14" name="AutoShape 15"/>
        <xdr:cNvSpPr>
          <a:spLocks/>
        </xdr:cNvSpPr>
      </xdr:nvSpPr>
      <xdr:spPr>
        <a:xfrm flipV="1">
          <a:off x="6629400" y="15144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 topLeftCell="A1">
      <selection activeCell="G49" sqref="G49"/>
    </sheetView>
  </sheetViews>
  <sheetFormatPr defaultColWidth="9.140625" defaultRowHeight="12.75"/>
  <cols>
    <col min="1" max="1" width="25.421875" style="0" customWidth="1"/>
    <col min="2" max="2" width="6.57421875" style="0" bestFit="1" customWidth="1"/>
    <col min="3" max="3" width="8.28125" style="0" customWidth="1"/>
    <col min="4" max="4" width="8.57421875" style="0" bestFit="1" customWidth="1"/>
    <col min="5" max="5" width="5.7109375" style="0" customWidth="1"/>
    <col min="6" max="6" width="24.8515625" style="0" customWidth="1"/>
    <col min="7" max="7" width="6.57421875" style="1" bestFit="1" customWidth="1"/>
    <col min="8" max="8" width="8.00390625" style="0" customWidth="1"/>
    <col min="9" max="9" width="11.8515625" style="0" customWidth="1"/>
  </cols>
  <sheetData>
    <row r="1" spans="1:9" ht="18">
      <c r="A1" s="57" t="s">
        <v>45</v>
      </c>
      <c r="B1" s="57"/>
      <c r="C1" s="57"/>
      <c r="D1" s="57"/>
      <c r="E1" s="57"/>
      <c r="F1" s="57"/>
      <c r="G1" s="58"/>
      <c r="H1" s="57"/>
      <c r="I1" s="57"/>
    </row>
    <row r="2" spans="1:9" s="49" customFormat="1" ht="12.75">
      <c r="A2" s="47"/>
      <c r="B2" s="47"/>
      <c r="C2" s="47"/>
      <c r="D2" s="47"/>
      <c r="E2" s="47"/>
      <c r="F2" s="47"/>
      <c r="G2" s="48"/>
      <c r="H2" s="64"/>
      <c r="I2" s="64"/>
    </row>
    <row r="3" spans="1:9" ht="21" customHeight="1">
      <c r="A3" s="59" t="s">
        <v>46</v>
      </c>
      <c r="B3" s="59"/>
      <c r="C3" s="59"/>
      <c r="D3" s="59"/>
      <c r="E3" s="59"/>
      <c r="F3" s="59"/>
      <c r="G3" s="60"/>
      <c r="H3" s="59"/>
      <c r="I3" s="59"/>
    </row>
    <row r="4" spans="1:9" ht="12.75">
      <c r="A4" s="65" t="s">
        <v>47</v>
      </c>
      <c r="B4" s="66"/>
      <c r="C4" s="66"/>
      <c r="D4" s="66"/>
      <c r="E4" s="66"/>
      <c r="F4" s="66"/>
      <c r="G4" s="66"/>
      <c r="H4" s="66"/>
      <c r="I4" s="66"/>
    </row>
    <row r="5" spans="1:9" ht="12.75">
      <c r="A5" s="65" t="s">
        <v>48</v>
      </c>
      <c r="B5" s="66"/>
      <c r="C5" s="66"/>
      <c r="D5" s="66"/>
      <c r="E5" s="66"/>
      <c r="F5" s="66"/>
      <c r="G5" s="66"/>
      <c r="H5" s="66"/>
      <c r="I5" s="66"/>
    </row>
    <row r="6" spans="1:9" ht="12.75">
      <c r="A6" s="65" t="s">
        <v>50</v>
      </c>
      <c r="B6" s="66"/>
      <c r="C6" s="66"/>
      <c r="D6" s="66"/>
      <c r="E6" s="66"/>
      <c r="F6" s="66"/>
      <c r="G6" s="66"/>
      <c r="H6" s="66"/>
      <c r="I6" s="66"/>
    </row>
    <row r="7" spans="7:9" ht="12.75">
      <c r="G7" s="43" t="s">
        <v>53</v>
      </c>
      <c r="H7" s="21"/>
      <c r="I7" s="30"/>
    </row>
    <row r="8" spans="2:9" ht="12.75">
      <c r="B8" s="36"/>
      <c r="E8" s="42" t="s">
        <v>49</v>
      </c>
      <c r="F8" s="36" t="s">
        <v>57</v>
      </c>
      <c r="G8" s="62"/>
      <c r="H8" s="61"/>
      <c r="I8" s="63"/>
    </row>
    <row r="9" spans="7:9" ht="12.75">
      <c r="G9" s="44" t="s">
        <v>54</v>
      </c>
      <c r="H9" s="45"/>
      <c r="I9" s="46" t="s">
        <v>55</v>
      </c>
    </row>
    <row r="10" spans="1:9" ht="12.75">
      <c r="A10" s="16" t="s">
        <v>51</v>
      </c>
      <c r="D10" t="s">
        <v>52</v>
      </c>
      <c r="F10" s="61"/>
      <c r="G10" s="61"/>
      <c r="H10" s="61"/>
      <c r="I10" s="61"/>
    </row>
    <row r="11" spans="1:9" ht="12.75">
      <c r="A11" s="34" t="s">
        <v>36</v>
      </c>
      <c r="B11" s="21"/>
      <c r="C11" s="30"/>
      <c r="D11" s="34" t="s">
        <v>38</v>
      </c>
      <c r="E11" s="21"/>
      <c r="F11" s="21"/>
      <c r="G11" s="31"/>
      <c r="H11" s="21"/>
      <c r="I11" s="30"/>
    </row>
    <row r="12" spans="1:9" ht="12.75">
      <c r="A12" s="24"/>
      <c r="B12" s="25"/>
      <c r="C12" s="27"/>
      <c r="D12" s="24" t="s">
        <v>41</v>
      </c>
      <c r="E12" s="25"/>
      <c r="F12" s="39" t="s">
        <v>39</v>
      </c>
      <c r="G12" s="26" t="s">
        <v>40</v>
      </c>
      <c r="H12" s="25"/>
      <c r="I12" s="27"/>
    </row>
    <row r="13" spans="1:9" ht="12.75">
      <c r="A13" s="34" t="s">
        <v>37</v>
      </c>
      <c r="B13" s="21"/>
      <c r="C13" s="30"/>
      <c r="D13" s="34" t="s">
        <v>42</v>
      </c>
      <c r="E13" s="40"/>
      <c r="F13" s="34" t="s">
        <v>43</v>
      </c>
      <c r="G13" s="41"/>
      <c r="H13" s="34" t="s">
        <v>44</v>
      </c>
      <c r="I13" s="30"/>
    </row>
    <row r="14" spans="1:9" ht="12.75">
      <c r="A14" s="24"/>
      <c r="B14" s="25"/>
      <c r="C14" s="27"/>
      <c r="D14" s="62"/>
      <c r="E14" s="63"/>
      <c r="F14" s="62"/>
      <c r="G14" s="63"/>
      <c r="H14" s="62"/>
      <c r="I14" s="63"/>
    </row>
    <row r="16" ht="12.75">
      <c r="A16" s="16" t="s">
        <v>35</v>
      </c>
    </row>
    <row r="17" spans="1:9" ht="12.75">
      <c r="A17" s="34" t="s">
        <v>34</v>
      </c>
      <c r="B17" s="21"/>
      <c r="C17" s="21"/>
      <c r="D17" s="21"/>
      <c r="E17" s="21"/>
      <c r="F17" s="34" t="s">
        <v>24</v>
      </c>
      <c r="G17" s="38"/>
      <c r="H17" s="34" t="s">
        <v>25</v>
      </c>
      <c r="I17" s="23"/>
    </row>
    <row r="18" spans="1:9" s="19" customFormat="1" ht="12.75">
      <c r="A18" s="24"/>
      <c r="B18" s="25"/>
      <c r="C18" s="25"/>
      <c r="D18" s="25"/>
      <c r="E18" s="25"/>
      <c r="F18" s="62"/>
      <c r="G18" s="63"/>
      <c r="H18" s="69"/>
      <c r="I18" s="63"/>
    </row>
    <row r="19" spans="1:9" ht="12.75">
      <c r="A19" s="34" t="s">
        <v>26</v>
      </c>
      <c r="B19" s="22"/>
      <c r="C19" s="23"/>
      <c r="D19" s="34" t="s">
        <v>27</v>
      </c>
      <c r="E19" s="23"/>
      <c r="F19" s="34" t="s">
        <v>28</v>
      </c>
      <c r="G19" s="29"/>
      <c r="H19" s="35" t="s">
        <v>29</v>
      </c>
      <c r="I19" s="23"/>
    </row>
    <row r="20" spans="1:9" ht="12.75">
      <c r="A20" s="62"/>
      <c r="B20" s="61"/>
      <c r="C20" s="63"/>
      <c r="D20" s="62"/>
      <c r="E20" s="63"/>
      <c r="F20" s="62"/>
      <c r="G20" s="63"/>
      <c r="H20" s="62"/>
      <c r="I20" s="63"/>
    </row>
    <row r="21" spans="1:9" ht="12.75">
      <c r="A21" s="37" t="s">
        <v>30</v>
      </c>
      <c r="B21" s="21"/>
      <c r="C21" s="21"/>
      <c r="D21" s="22"/>
      <c r="E21" s="30"/>
      <c r="F21" s="35" t="s">
        <v>31</v>
      </c>
      <c r="G21" s="31"/>
      <c r="H21" s="21"/>
      <c r="I21" s="30"/>
    </row>
    <row r="22" spans="1:9" ht="12.75">
      <c r="A22" s="62"/>
      <c r="B22" s="61"/>
      <c r="C22" s="61"/>
      <c r="D22" s="61"/>
      <c r="E22" s="63"/>
      <c r="F22" s="61"/>
      <c r="G22" s="61"/>
      <c r="H22" s="61"/>
      <c r="I22" s="63"/>
    </row>
    <row r="23" spans="1:9" ht="12.75">
      <c r="A23" s="34" t="s">
        <v>32</v>
      </c>
      <c r="B23" s="21"/>
      <c r="C23" s="30"/>
      <c r="D23" s="20"/>
      <c r="E23" s="30"/>
      <c r="F23" s="34" t="s">
        <v>33</v>
      </c>
      <c r="G23" s="31"/>
      <c r="H23" s="21"/>
      <c r="I23" s="30"/>
    </row>
    <row r="24" spans="1:9" ht="12.75">
      <c r="A24" s="62"/>
      <c r="B24" s="61"/>
      <c r="C24" s="61"/>
      <c r="D24" s="61"/>
      <c r="E24" s="63"/>
      <c r="F24" s="32"/>
      <c r="G24" s="33"/>
      <c r="H24" s="33"/>
      <c r="I24" s="28"/>
    </row>
    <row r="26" spans="1:6" ht="12.75">
      <c r="A26" s="16" t="s">
        <v>17</v>
      </c>
      <c r="F26" s="16" t="s">
        <v>18</v>
      </c>
    </row>
    <row r="27" spans="6:8" ht="12.75">
      <c r="F27" s="17" t="s">
        <v>22</v>
      </c>
      <c r="H27" s="17" t="s">
        <v>21</v>
      </c>
    </row>
    <row r="28" spans="6:8" ht="12.75">
      <c r="F28" s="18" t="s">
        <v>23</v>
      </c>
      <c r="H28" s="17" t="s">
        <v>19</v>
      </c>
    </row>
    <row r="29" spans="1:8" ht="12.75">
      <c r="A29" s="4"/>
      <c r="B29" s="9" t="s">
        <v>0</v>
      </c>
      <c r="C29" s="9" t="s">
        <v>1</v>
      </c>
      <c r="D29" s="9" t="s">
        <v>2</v>
      </c>
      <c r="E29" s="4"/>
      <c r="H29" s="17" t="s">
        <v>20</v>
      </c>
    </row>
    <row r="30" spans="1:5" ht="22.5">
      <c r="A30" s="8" t="s">
        <v>14</v>
      </c>
      <c r="B30" s="55">
        <v>30</v>
      </c>
      <c r="C30" s="54">
        <v>1</v>
      </c>
      <c r="D30" s="53">
        <v>30</v>
      </c>
      <c r="E30" s="4"/>
    </row>
    <row r="31" spans="1:9" ht="25.5">
      <c r="A31" s="8" t="s">
        <v>3</v>
      </c>
      <c r="B31" s="6">
        <v>50</v>
      </c>
      <c r="C31" s="5"/>
      <c r="D31" s="6">
        <f aca="true" t="shared" si="0" ref="D31:D36">IF(SUM(B31*C31&gt;1),(B31*C31),"")</f>
      </c>
      <c r="E31" s="4"/>
      <c r="F31" s="4"/>
      <c r="G31" s="10" t="s">
        <v>0</v>
      </c>
      <c r="H31" s="11" t="s">
        <v>1</v>
      </c>
      <c r="I31" s="11" t="s">
        <v>2</v>
      </c>
    </row>
    <row r="32" spans="1:9" ht="22.5">
      <c r="A32" s="8" t="s">
        <v>4</v>
      </c>
      <c r="B32" s="6">
        <v>30</v>
      </c>
      <c r="C32" s="5"/>
      <c r="D32" s="6">
        <f t="shared" si="0"/>
      </c>
      <c r="E32" s="4"/>
      <c r="F32" s="8" t="s">
        <v>62</v>
      </c>
      <c r="G32" s="6">
        <v>20</v>
      </c>
      <c r="H32" s="2"/>
      <c r="I32" s="2"/>
    </row>
    <row r="33" spans="1:9" ht="12.75">
      <c r="A33" s="8" t="s">
        <v>5</v>
      </c>
      <c r="B33" s="6">
        <v>30</v>
      </c>
      <c r="C33" s="5"/>
      <c r="D33" s="6">
        <f t="shared" si="0"/>
      </c>
      <c r="E33" s="4"/>
      <c r="F33" s="8" t="s">
        <v>63</v>
      </c>
      <c r="G33" s="52">
        <v>60</v>
      </c>
      <c r="H33" s="2"/>
      <c r="I33" s="6">
        <f aca="true" t="shared" si="1" ref="I33:I38">IF(SUM(G33*H33&gt;1),(G33*H33),"")</f>
      </c>
    </row>
    <row r="34" spans="1:9" ht="12.75">
      <c r="A34" s="8" t="s">
        <v>6</v>
      </c>
      <c r="B34" s="6">
        <v>10</v>
      </c>
      <c r="C34" s="5"/>
      <c r="D34" s="6">
        <f t="shared" si="0"/>
      </c>
      <c r="E34" s="4"/>
      <c r="F34" s="8"/>
      <c r="G34" s="6"/>
      <c r="H34" s="2"/>
      <c r="I34" s="6">
        <f t="shared" si="1"/>
      </c>
    </row>
    <row r="35" spans="1:9" ht="12.75">
      <c r="A35" s="8" t="s">
        <v>7</v>
      </c>
      <c r="B35" s="6">
        <v>5</v>
      </c>
      <c r="C35" s="5"/>
      <c r="D35" s="6">
        <f t="shared" si="0"/>
      </c>
      <c r="E35" s="4"/>
      <c r="F35" s="8" t="s">
        <v>64</v>
      </c>
      <c r="G35" s="6">
        <v>15</v>
      </c>
      <c r="H35" s="2"/>
      <c r="I35" s="6">
        <f t="shared" si="1"/>
      </c>
    </row>
    <row r="36" spans="1:9" ht="22.5">
      <c r="A36" s="8" t="s">
        <v>15</v>
      </c>
      <c r="B36" s="6">
        <v>30</v>
      </c>
      <c r="C36" s="5"/>
      <c r="D36" s="6">
        <f t="shared" si="0"/>
      </c>
      <c r="E36" s="4"/>
      <c r="F36" s="8" t="s">
        <v>65</v>
      </c>
      <c r="G36" s="6">
        <v>10</v>
      </c>
      <c r="H36" s="2"/>
      <c r="I36" s="6">
        <f t="shared" si="1"/>
      </c>
    </row>
    <row r="37" spans="1:9" ht="22.5">
      <c r="A37" s="8" t="s">
        <v>8</v>
      </c>
      <c r="B37" s="6"/>
      <c r="C37" s="5"/>
      <c r="D37" s="6"/>
      <c r="E37" s="4"/>
      <c r="F37" s="8" t="s">
        <v>66</v>
      </c>
      <c r="G37" s="6">
        <v>10</v>
      </c>
      <c r="H37" s="2"/>
      <c r="I37" s="6">
        <f t="shared" si="1"/>
      </c>
    </row>
    <row r="38" spans="1:9" ht="22.5">
      <c r="A38" s="8" t="s">
        <v>9</v>
      </c>
      <c r="B38" s="6"/>
      <c r="C38" s="5"/>
      <c r="D38" s="6"/>
      <c r="E38" s="4"/>
      <c r="F38" s="8" t="s">
        <v>67</v>
      </c>
      <c r="G38" s="6">
        <v>15</v>
      </c>
      <c r="H38" s="2"/>
      <c r="I38" s="6">
        <f t="shared" si="1"/>
      </c>
    </row>
    <row r="39" spans="1:9" ht="22.5">
      <c r="A39" s="8" t="s">
        <v>10</v>
      </c>
      <c r="B39" s="6">
        <v>5</v>
      </c>
      <c r="C39" s="5"/>
      <c r="D39" s="6">
        <f>IF(SUM(B39*C39&gt;1),(B39*C39),"")</f>
      </c>
      <c r="E39" s="4"/>
      <c r="F39" s="8" t="s">
        <v>68</v>
      </c>
      <c r="G39" s="6">
        <v>0.75</v>
      </c>
      <c r="H39" s="2"/>
      <c r="I39" s="3">
        <f>IF(SUM(G39*H39&gt;=0.75),20,"")</f>
      </c>
    </row>
    <row r="40" spans="1:9" ht="22.5">
      <c r="A40" s="8" t="s">
        <v>11</v>
      </c>
      <c r="B40" s="6">
        <v>30</v>
      </c>
      <c r="C40" s="5"/>
      <c r="D40" s="6">
        <f>IF(SUM(B40*C40&gt;1),(B40*C40),"")</f>
      </c>
      <c r="E40" s="4"/>
      <c r="F40" s="8"/>
      <c r="G40" s="6"/>
      <c r="H40" s="2"/>
      <c r="I40" s="6">
        <f>IF(SUM(G39*H39&gt;20),(G39*H39-20),"")</f>
      </c>
    </row>
    <row r="41" spans="1:9" ht="22.5">
      <c r="A41" s="8" t="s">
        <v>12</v>
      </c>
      <c r="B41" s="6">
        <v>30</v>
      </c>
      <c r="C41" s="5"/>
      <c r="D41" s="6">
        <f>IF(SUM(B41*C41&gt;1),(B41*C41),"")</f>
      </c>
      <c r="E41" s="4"/>
      <c r="F41" s="8" t="s">
        <v>69</v>
      </c>
      <c r="G41" s="6">
        <v>30</v>
      </c>
      <c r="H41" s="2"/>
      <c r="I41" s="6">
        <f aca="true" t="shared" si="2" ref="I41:I50">IF(SUM(G41*H41&gt;1),(G41*H41),"")</f>
      </c>
    </row>
    <row r="42" spans="1:9" ht="12.75">
      <c r="A42" s="8" t="s">
        <v>13</v>
      </c>
      <c r="B42" s="6">
        <v>5</v>
      </c>
      <c r="C42" s="5"/>
      <c r="D42" s="6">
        <f>IF(SUM(B42*C42&gt;1),(B42*C42),"")</f>
      </c>
      <c r="E42" s="4"/>
      <c r="F42" s="8" t="s">
        <v>70</v>
      </c>
      <c r="G42" s="6">
        <v>30</v>
      </c>
      <c r="H42" s="2"/>
      <c r="I42" s="6">
        <f t="shared" si="2"/>
      </c>
    </row>
    <row r="43" spans="1:9" ht="12.75">
      <c r="A43" s="8" t="s">
        <v>58</v>
      </c>
      <c r="B43" s="6">
        <v>10</v>
      </c>
      <c r="C43" s="5"/>
      <c r="D43" s="6">
        <f>IF(SUM(B43*C43&gt;1),(B43*C43),"")</f>
      </c>
      <c r="E43" s="4"/>
      <c r="F43" s="8" t="s">
        <v>71</v>
      </c>
      <c r="G43" s="6">
        <v>30</v>
      </c>
      <c r="H43" s="2"/>
      <c r="I43" s="6">
        <f t="shared" si="2"/>
      </c>
    </row>
    <row r="44" spans="1:9" ht="12.75">
      <c r="A44" s="8" t="s">
        <v>59</v>
      </c>
      <c r="B44" s="6">
        <v>0.5</v>
      </c>
      <c r="C44" s="5"/>
      <c r="D44" s="6">
        <f>IF(SUM(B44*C44&gt;=0.5),25,"")</f>
      </c>
      <c r="E44" s="4"/>
      <c r="F44" s="8" t="s">
        <v>72</v>
      </c>
      <c r="G44" s="6">
        <v>30</v>
      </c>
      <c r="H44" s="2"/>
      <c r="I44" s="6">
        <f t="shared" si="2"/>
      </c>
    </row>
    <row r="45" spans="1:9" ht="12.75">
      <c r="A45" s="8" t="s">
        <v>60</v>
      </c>
      <c r="B45" s="6">
        <v>0.1</v>
      </c>
      <c r="C45" s="5"/>
      <c r="D45" s="6">
        <f>IF(SUM(B44*C44&gt;25),(B44*C44-25),"")</f>
      </c>
      <c r="E45" s="4"/>
      <c r="F45" s="8" t="s">
        <v>73</v>
      </c>
      <c r="G45" s="6">
        <v>30</v>
      </c>
      <c r="H45" s="2"/>
      <c r="I45" s="6">
        <f t="shared" si="2"/>
      </c>
    </row>
    <row r="46" spans="1:9" ht="22.5">
      <c r="A46" s="8" t="s">
        <v>61</v>
      </c>
      <c r="B46" s="6">
        <v>20</v>
      </c>
      <c r="C46" s="5"/>
      <c r="D46" s="6">
        <f>IF(SUM(B46*C46&gt;=0.1),25,"")</f>
      </c>
      <c r="E46" s="4"/>
      <c r="F46" s="8" t="s">
        <v>74</v>
      </c>
      <c r="G46" s="6">
        <v>15</v>
      </c>
      <c r="H46" s="2"/>
      <c r="I46" s="6">
        <f t="shared" si="2"/>
      </c>
    </row>
    <row r="47" spans="1:9" ht="22.5">
      <c r="A47" s="8"/>
      <c r="B47" s="6"/>
      <c r="C47" s="5"/>
      <c r="D47" s="6">
        <f>IF(SUM(B46*C46&gt;25),(B46*C46-25),"")</f>
      </c>
      <c r="E47" s="4"/>
      <c r="F47" s="8" t="s">
        <v>75</v>
      </c>
      <c r="G47" s="6">
        <v>50</v>
      </c>
      <c r="H47" s="2"/>
      <c r="I47" s="6">
        <f t="shared" si="2"/>
      </c>
    </row>
    <row r="48" spans="1:9" ht="12.75">
      <c r="A48" s="8"/>
      <c r="B48" s="6"/>
      <c r="C48" s="5"/>
      <c r="D48" s="6">
        <f>IF(SUM(B48*C48&gt;1),(B48*C48),"")</f>
      </c>
      <c r="E48" s="4"/>
      <c r="F48" s="8" t="s">
        <v>76</v>
      </c>
      <c r="G48" s="6">
        <v>50</v>
      </c>
      <c r="H48" s="2"/>
      <c r="I48" s="6">
        <f t="shared" si="2"/>
      </c>
    </row>
    <row r="49" spans="1:9" ht="12.75">
      <c r="A49" s="51"/>
      <c r="B49" s="13"/>
      <c r="C49" s="51"/>
      <c r="D49" s="13">
        <f>IF(SUM(B48*C48&gt;25),(B48*C48-25),"")</f>
      </c>
      <c r="E49" s="4"/>
      <c r="F49" s="8" t="s">
        <v>77</v>
      </c>
      <c r="G49" s="53">
        <v>50</v>
      </c>
      <c r="H49" s="70">
        <v>1</v>
      </c>
      <c r="I49" s="53">
        <f t="shared" si="2"/>
        <v>50</v>
      </c>
    </row>
    <row r="50" spans="1:9" ht="12.75">
      <c r="A50" s="4"/>
      <c r="B50" s="7"/>
      <c r="C50" s="4"/>
      <c r="E50" s="4"/>
      <c r="F50" s="8" t="s">
        <v>78</v>
      </c>
      <c r="G50" s="6">
        <v>20</v>
      </c>
      <c r="H50" s="2"/>
      <c r="I50" s="6">
        <f t="shared" si="2"/>
      </c>
    </row>
    <row r="51" spans="1:9" ht="12.75" hidden="1">
      <c r="A51" s="4"/>
      <c r="B51" s="7"/>
      <c r="C51" s="4"/>
      <c r="D51" s="7">
        <f>SUM(D30:D49)</f>
        <v>30</v>
      </c>
      <c r="E51" s="4"/>
      <c r="F51" s="12"/>
      <c r="G51" s="13"/>
      <c r="H51" s="14"/>
      <c r="I51" s="15">
        <f>SUM(I33:I50)</f>
        <v>50</v>
      </c>
    </row>
    <row r="52" spans="1:7" ht="12.75">
      <c r="A52" s="4"/>
      <c r="B52" s="4"/>
      <c r="C52" s="4"/>
      <c r="E52" s="36"/>
      <c r="F52" s="4"/>
      <c r="G52" s="7"/>
    </row>
    <row r="53" spans="1:9" ht="12.75">
      <c r="A53" s="4"/>
      <c r="B53" s="4"/>
      <c r="C53" s="4"/>
      <c r="D53" s="4"/>
      <c r="E53" s="4"/>
      <c r="F53" s="68" t="s">
        <v>16</v>
      </c>
      <c r="G53" s="68"/>
      <c r="H53" s="67"/>
      <c r="I53" s="67"/>
    </row>
    <row r="54" spans="1:7" ht="12.75">
      <c r="A54" s="50" t="s">
        <v>56</v>
      </c>
      <c r="B54" s="36"/>
      <c r="C54" s="36"/>
      <c r="D54" s="36"/>
      <c r="E54" s="4"/>
      <c r="F54" s="4"/>
      <c r="G54" s="7"/>
    </row>
    <row r="55" spans="1:7" ht="12.75">
      <c r="A55" s="56" t="s">
        <v>79</v>
      </c>
      <c r="B55" s="4"/>
      <c r="C55" s="4"/>
      <c r="D55" s="4"/>
      <c r="E55" s="4"/>
      <c r="F55" s="4"/>
      <c r="G55" s="7"/>
    </row>
    <row r="56" spans="1:7" ht="12.75">
      <c r="A56" s="4"/>
      <c r="B56" s="4"/>
      <c r="C56" s="4"/>
      <c r="D56" s="4"/>
      <c r="E56" s="4"/>
      <c r="F56" s="4"/>
      <c r="G56" s="7"/>
    </row>
    <row r="57" spans="1:7" ht="12.75">
      <c r="A57" s="4"/>
      <c r="B57" s="4"/>
      <c r="C57" s="4"/>
      <c r="D57" s="4"/>
      <c r="E57" s="4"/>
      <c r="F57" s="4"/>
      <c r="G57" s="7"/>
    </row>
    <row r="58" spans="1:7" ht="12.75">
      <c r="A58" s="4"/>
      <c r="B58" s="4"/>
      <c r="C58" s="4"/>
      <c r="D58" s="4"/>
      <c r="E58" s="4"/>
      <c r="F58" s="4"/>
      <c r="G58" s="7"/>
    </row>
    <row r="59" spans="1:7" ht="12.75">
      <c r="A59" s="4"/>
      <c r="B59" s="4"/>
      <c r="C59" s="4"/>
      <c r="D59" s="4"/>
      <c r="E59" s="4"/>
      <c r="F59" s="4"/>
      <c r="G59" s="7"/>
    </row>
    <row r="60" spans="1:7" ht="12.75">
      <c r="A60" s="4"/>
      <c r="B60" s="4"/>
      <c r="C60" s="4"/>
      <c r="D60" s="4"/>
      <c r="E60" s="4"/>
      <c r="F60" s="4"/>
      <c r="G60" s="7"/>
    </row>
    <row r="61" spans="1:7" ht="12.75">
      <c r="A61" s="4"/>
      <c r="B61" s="4"/>
      <c r="C61" s="4"/>
      <c r="D61" s="4"/>
      <c r="E61" s="4"/>
      <c r="F61" s="4"/>
      <c r="G61" s="7"/>
    </row>
    <row r="62" spans="1:7" ht="12.75">
      <c r="A62" s="4"/>
      <c r="B62" s="4"/>
      <c r="C62" s="4"/>
      <c r="D62" s="4"/>
      <c r="E62" s="4"/>
      <c r="F62" s="4"/>
      <c r="G62" s="7"/>
    </row>
    <row r="63" spans="1:7" ht="12.75">
      <c r="A63" s="4"/>
      <c r="B63" s="4"/>
      <c r="C63" s="4"/>
      <c r="D63" s="4"/>
      <c r="E63" s="4"/>
      <c r="F63" s="4"/>
      <c r="G63" s="7"/>
    </row>
    <row r="64" spans="1:7" ht="12.75">
      <c r="A64" s="4"/>
      <c r="B64" s="4"/>
      <c r="C64" s="4"/>
      <c r="D64" s="4"/>
      <c r="E64" s="4"/>
      <c r="F64" s="4"/>
      <c r="G64" s="7"/>
    </row>
    <row r="65" spans="1:7" ht="12.75">
      <c r="A65" s="4"/>
      <c r="B65" s="4"/>
      <c r="C65" s="4"/>
      <c r="D65" s="4"/>
      <c r="E65" s="4"/>
      <c r="F65" s="4"/>
      <c r="G65" s="7"/>
    </row>
    <row r="66" spans="1:7" ht="12.75">
      <c r="A66" s="4"/>
      <c r="B66" s="4"/>
      <c r="C66" s="4"/>
      <c r="D66" s="4"/>
      <c r="E66" s="4"/>
      <c r="F66" s="4"/>
      <c r="G66" s="7"/>
    </row>
    <row r="67" spans="1:7" ht="12.75">
      <c r="A67" s="4"/>
      <c r="B67" s="4"/>
      <c r="C67" s="4"/>
      <c r="D67" s="4"/>
      <c r="E67" s="4"/>
      <c r="F67" s="4"/>
      <c r="G67" s="7"/>
    </row>
    <row r="68" spans="1:7" ht="12.75">
      <c r="A68" s="4"/>
      <c r="B68" s="4"/>
      <c r="C68" s="4"/>
      <c r="D68" s="4"/>
      <c r="F68" s="4"/>
      <c r="G68" s="7"/>
    </row>
    <row r="69" spans="1:7" ht="12.75">
      <c r="A69" s="4"/>
      <c r="B69" s="4"/>
      <c r="C69" s="4"/>
      <c r="D69" s="4"/>
      <c r="F69" s="4"/>
      <c r="G69" s="7"/>
    </row>
    <row r="70" spans="6:7" ht="12.75">
      <c r="F70" s="4"/>
      <c r="G70" s="7"/>
    </row>
  </sheetData>
  <mergeCells count="22">
    <mergeCell ref="G8:I8"/>
    <mergeCell ref="F20:G20"/>
    <mergeCell ref="F18:G18"/>
    <mergeCell ref="F22:I22"/>
    <mergeCell ref="H53:I53"/>
    <mergeCell ref="F53:G53"/>
    <mergeCell ref="H18:I18"/>
    <mergeCell ref="A20:C20"/>
    <mergeCell ref="D20:E20"/>
    <mergeCell ref="H20:I20"/>
    <mergeCell ref="A24:E24"/>
    <mergeCell ref="A22:E22"/>
    <mergeCell ref="A1:I1"/>
    <mergeCell ref="A3:I3"/>
    <mergeCell ref="F10:I10"/>
    <mergeCell ref="D14:E14"/>
    <mergeCell ref="F14:G14"/>
    <mergeCell ref="H14:I14"/>
    <mergeCell ref="H2:I2"/>
    <mergeCell ref="A4:I4"/>
    <mergeCell ref="A5:I5"/>
    <mergeCell ref="A6:I6"/>
  </mergeCells>
  <printOptions/>
  <pageMargins left="0" right="0" top="0.19" bottom="0.25" header="0" footer="0"/>
  <pageSetup fitToHeight="1" fitToWidth="1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Dundee Township</dc:creator>
  <cp:keywords/>
  <dc:description/>
  <cp:lastModifiedBy> Dundee Township</cp:lastModifiedBy>
  <cp:lastPrinted>2011-12-28T16:50:52Z</cp:lastPrinted>
  <dcterms:created xsi:type="dcterms:W3CDTF">2007-04-03T18:42:19Z</dcterms:created>
  <dcterms:modified xsi:type="dcterms:W3CDTF">2011-12-28T16:51:28Z</dcterms:modified>
  <cp:category/>
  <cp:version/>
  <cp:contentType/>
  <cp:contentStatus/>
</cp:coreProperties>
</file>